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OGRAMATICA\"/>
    </mc:Choice>
  </mc:AlternateContent>
  <bookViews>
    <workbookView xWindow="0" yWindow="0" windowWidth="2049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Q21" i="1"/>
  <c r="O21" i="1"/>
  <c r="J21" i="1"/>
  <c r="P20" i="1"/>
  <c r="O20" i="1"/>
  <c r="J20" i="1"/>
  <c r="Q20" i="1" s="1"/>
  <c r="P19" i="1"/>
  <c r="O19" i="1"/>
  <c r="J19" i="1"/>
  <c r="Q19" i="1" s="1"/>
  <c r="P18" i="1"/>
  <c r="O18" i="1"/>
  <c r="J18" i="1"/>
  <c r="Q18" i="1" s="1"/>
  <c r="P17" i="1"/>
  <c r="O17" i="1"/>
  <c r="J17" i="1"/>
  <c r="Q17" i="1" s="1"/>
  <c r="P16" i="1"/>
  <c r="O16" i="1"/>
  <c r="J16" i="1"/>
  <c r="Q16" i="1" s="1"/>
  <c r="P15" i="1"/>
  <c r="O15" i="1"/>
  <c r="J15" i="1"/>
  <c r="Q15" i="1" s="1"/>
  <c r="P14" i="1"/>
  <c r="O14" i="1"/>
  <c r="J14" i="1"/>
  <c r="Q14" i="1" s="1"/>
  <c r="P13" i="1"/>
  <c r="O13" i="1"/>
  <c r="O26" i="1" s="1"/>
  <c r="J13" i="1"/>
  <c r="Q13" i="1" s="1"/>
  <c r="O12" i="1"/>
  <c r="N11" i="1"/>
  <c r="M11" i="1"/>
  <c r="L11" i="1"/>
  <c r="Q11" i="1" s="1"/>
  <c r="K11" i="1"/>
  <c r="I11" i="1"/>
  <c r="H11" i="1"/>
  <c r="J11" i="1" s="1"/>
  <c r="O11" i="1" s="1"/>
  <c r="P11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<sst xmlns="http://schemas.openxmlformats.org/spreadsheetml/2006/main" count="48" uniqueCount="48">
  <si>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PROGRAMAS Y PROYECTOS DE INVERSIÓN</t>
  </si>
  <si>
    <t>Del 1 de Enero al 31 de Marzo de 2016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</si>
  <si>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</si>
  <si>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</si>
  <si>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</si>
  <si>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</si>
  <si>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</si>
  <si>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</si>
  <si>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</si>
  <si>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</si>
  <si>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</si>
  <si>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</si>
  <si>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</si>
  <si>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</si>
  <si>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</si>
  <si>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</si>
  <si>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</si>
  <si>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</si>
  <si>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</si>
  <si>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</si>
  <si>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</si>
  <si>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</si>
  <si>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</si>
  <si>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</si>
  <si>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</si>
  <si>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</si>
  <si>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</si>
  <si>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</si>
  <si>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G0102</t>
  </si>
  <si>
    <t>MANDO</t>
  </si>
  <si>
    <t>0102</t>
  </si>
  <si>
    <t>P0464</t>
  </si>
  <si>
    <t>ADMON.E IMP.SERV.EDU</t>
  </si>
  <si>
    <t>0464</t>
  </si>
  <si>
    <t>P2109</t>
  </si>
  <si>
    <t>OPERACIÓN DE MANTENI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</si>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</sst>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2" xfId="0" applyFont="1" applyBorder="1" applyAlignment="1">
      <alignment horizontal="right"/>
    </xf>
    <xf numFmtId="49" fontId="3" fillId="3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3" fontId="3" fillId="0" borderId="12" xfId="1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right" vertical="center" wrapText="1"/>
    </xf>
    <xf numFmtId="0" fontId="3" fillId="0" borderId="11" xfId="0" applyFont="1" applyBorder="1"/>
    <xf numFmtId="0" fontId="3" fillId="0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647695</xdr:colOff>
      <xdr:row>30</xdr:row>
      <xdr:rowOff>152400</xdr:rowOff>
    </xdr:from>
    <xdr:to>
      <xdr:col>12</xdr:col>
      <xdr:colOff>571500</xdr:colOff>
      <xdr:row>35</xdr:row>
      <xdr:rowOff>152398</xdr:rowOff>
    </xdr:to>
    <xdr:sp macro="" textlink="">
      <xdr:nvSpPr>
        <xdr:cNvPr id="2" name="1 CuadroTexto"/>
        <xdr:cNvSpPr txBox="1"/>
      </xdr:nvSpPr>
      <xdr:spPr>
        <a:xfrm>
          <a:off x="8858245" y="5353050"/>
          <a:ext cx="29337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657225</xdr:colOff>
      <xdr:row>30</xdr:row>
      <xdr:rowOff>154287</xdr:rowOff>
    </xdr:from>
    <xdr:to>
      <xdr:col>7</xdr:col>
      <xdr:colOff>828675</xdr:colOff>
      <xdr:row>35</xdr:row>
      <xdr:rowOff>154286</xdr:rowOff>
    </xdr:to>
    <xdr:sp macro="" textlink="">
      <xdr:nvSpPr>
        <xdr:cNvPr id="3" name="2 CuadroTexto"/>
        <xdr:cNvSpPr txBox="1"/>
      </xdr:nvSpPr>
      <xdr:spPr>
        <a:xfrm>
          <a:off x="4362450" y="535493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Q36"/>
  <sheetViews>
    <sheetView showGridLines="0" tabSelected="1" view="pageLayout" topLeftCell="B1" zoomScaleNormal="85" workbookViewId="0">
      <selection activeCell="L14" sqref="L14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2.28515625" style="3" customWidth="1"/>
    <col min="7" max="7" width="12.42578125" style="3" customWidth="1"/>
    <col min="8" max="8" width="13.7109375" style="3" customWidth="1"/>
    <col min="9" max="9" width="14.42578125" style="3" customWidth="1"/>
    <col min="10" max="10" width="16.42578125" style="3" customWidth="1"/>
    <col min="11" max="13" width="12.7109375" style="3" customWidth="1"/>
    <col min="14" max="14" width="12.5703125" style="3" customWidth="1"/>
    <col min="15" max="15" width="13.57031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x14ac:dyDescent="0.2">
      <c r="B11" s="41"/>
      <c r="C11" s="42"/>
      <c r="D11" s="43"/>
      <c r="E11" s="44"/>
      <c r="F11" s="44"/>
      <c r="G11" s="44"/>
      <c r="H11" s="45">
        <f>+H13+H14+H15+H16+H17+H18+H19+H20+H21</f>
        <v>13595096.290000001</v>
      </c>
      <c r="I11" s="45">
        <f>+I13+I14+I15+I16+I17+I18+I19+I20+I21</f>
        <v>62832051.179999992</v>
      </c>
      <c r="J11" s="45">
        <f>H11+I11</f>
        <v>76427147.469999999</v>
      </c>
      <c r="K11" s="45">
        <f>+K13+K14+K15+K16+K17+K18+K19+K20+K21</f>
        <v>49063.62</v>
      </c>
      <c r="L11" s="45">
        <f>+L13+L14+L15+L16+L17+L18+L19+L20+L21</f>
        <v>293514.61</v>
      </c>
      <c r="M11" s="45">
        <f>+M13+M14+M15+M16+M17+M18+M19+M20+M21</f>
        <v>6470758.5299999993</v>
      </c>
      <c r="N11" s="45">
        <f>+N13+N14+N15+N16+N17+N18+N19+N20+N21</f>
        <v>6128180.2999999989</v>
      </c>
      <c r="O11" s="46">
        <f t="shared" ref="O11" si="0">+J11-L11</f>
        <v>76133632.859999999</v>
      </c>
      <c r="P11" s="47">
        <f>L11/H11</f>
        <v>2.158974116394434E-2</v>
      </c>
      <c r="Q11" s="48">
        <f>L11/J11</f>
        <v>3.8404496270806584E-3</v>
      </c>
    </row>
    <row r="12" spans="2:17" x14ac:dyDescent="0.2">
      <c r="B12" s="41"/>
      <c r="C12" s="49"/>
      <c r="D12" s="50" t="s">
        <v>24</v>
      </c>
      <c r="E12" s="37"/>
      <c r="F12" s="37"/>
      <c r="G12" s="38"/>
      <c r="H12" s="51"/>
      <c r="I12" s="51"/>
      <c r="J12" s="51"/>
      <c r="K12" s="51"/>
      <c r="L12" s="51"/>
      <c r="M12" s="52"/>
      <c r="N12" s="51"/>
      <c r="O12" s="51">
        <f>+J12-L12</f>
        <v>0</v>
      </c>
      <c r="P12" s="47"/>
      <c r="Q12" s="48"/>
    </row>
    <row r="13" spans="2:17" x14ac:dyDescent="0.2">
      <c r="B13" s="53"/>
      <c r="C13" s="49"/>
      <c r="D13" s="50"/>
      <c r="E13" s="54" t="s">
        <v>25</v>
      </c>
      <c r="F13" s="40" t="s">
        <v>26</v>
      </c>
      <c r="G13" s="55" t="s">
        <v>27</v>
      </c>
      <c r="H13" s="56">
        <v>2852219.14</v>
      </c>
      <c r="I13" s="56">
        <v>3022153.67</v>
      </c>
      <c r="J13" s="51">
        <f t="shared" ref="J13:J21" si="1">+H13+I13</f>
        <v>5874372.8100000005</v>
      </c>
      <c r="K13" s="56">
        <v>49063.62</v>
      </c>
      <c r="L13" s="56">
        <v>46344.639999999999</v>
      </c>
      <c r="M13" s="56">
        <v>863030.08</v>
      </c>
      <c r="N13" s="57">
        <v>767621.82</v>
      </c>
      <c r="O13" s="58">
        <f>J13-L13</f>
        <v>5828028.1700000009</v>
      </c>
      <c r="P13" s="47">
        <f t="shared" ref="P13:P20" si="2">L13/H13</f>
        <v>1.6248625272180173E-2</v>
      </c>
      <c r="Q13" s="48">
        <f t="shared" ref="Q13:Q21" si="3">L13/J13</f>
        <v>7.8892915889007039E-3</v>
      </c>
    </row>
    <row r="14" spans="2:17" x14ac:dyDescent="0.2">
      <c r="B14" s="53"/>
      <c r="C14" s="42"/>
      <c r="D14" s="43"/>
      <c r="E14" s="54" t="s">
        <v>28</v>
      </c>
      <c r="F14" s="40" t="s">
        <v>29</v>
      </c>
      <c r="G14" s="55" t="s">
        <v>30</v>
      </c>
      <c r="H14" s="56">
        <v>1195710.5900000001</v>
      </c>
      <c r="I14" s="56">
        <v>1528220.96</v>
      </c>
      <c r="J14" s="51">
        <f t="shared" si="1"/>
        <v>2723931.55</v>
      </c>
      <c r="K14" s="40">
        <v>0</v>
      </c>
      <c r="L14" s="56">
        <v>2757.62</v>
      </c>
      <c r="M14" s="56">
        <v>583519.72</v>
      </c>
      <c r="N14" s="57">
        <v>580762.1</v>
      </c>
      <c r="O14" s="58">
        <f t="shared" ref="O14:O21" si="4">J14-L14</f>
        <v>2721173.9299999997</v>
      </c>
      <c r="P14" s="47">
        <f t="shared" si="2"/>
        <v>2.3062604137343966E-3</v>
      </c>
      <c r="Q14" s="48">
        <f t="shared" si="3"/>
        <v>1.0123675831721984E-3</v>
      </c>
    </row>
    <row r="15" spans="2:17" x14ac:dyDescent="0.2">
      <c r="B15" s="53"/>
      <c r="C15" s="49"/>
      <c r="D15" s="50"/>
      <c r="E15" s="54" t="s">
        <v>31</v>
      </c>
      <c r="F15" s="40" t="s">
        <v>32</v>
      </c>
      <c r="G15" s="55" t="s">
        <v>33</v>
      </c>
      <c r="H15" s="56">
        <v>7795722.4500000002</v>
      </c>
      <c r="I15" s="56">
        <v>7924359.5700000003</v>
      </c>
      <c r="J15" s="51">
        <f t="shared" si="1"/>
        <v>15720082.02</v>
      </c>
      <c r="K15" s="40">
        <v>0</v>
      </c>
      <c r="L15" s="56">
        <v>244412.35</v>
      </c>
      <c r="M15" s="56">
        <v>4483908.66</v>
      </c>
      <c r="N15" s="57">
        <v>4239496.3099999996</v>
      </c>
      <c r="O15" s="58">
        <f t="shared" si="4"/>
        <v>15475669.67</v>
      </c>
      <c r="P15" s="47">
        <f t="shared" si="2"/>
        <v>3.1352110284531741E-2</v>
      </c>
      <c r="Q15" s="48">
        <f t="shared" si="3"/>
        <v>1.5547778293334886E-2</v>
      </c>
    </row>
    <row r="16" spans="2:17" x14ac:dyDescent="0.2">
      <c r="B16" s="53"/>
      <c r="C16" s="49"/>
      <c r="D16" s="50"/>
      <c r="E16" s="54" t="s">
        <v>34</v>
      </c>
      <c r="F16" s="40" t="s">
        <v>35</v>
      </c>
      <c r="G16" s="55">
        <v>2109</v>
      </c>
      <c r="H16" s="56">
        <v>569412.68999999994</v>
      </c>
      <c r="I16" s="57">
        <v>54412.69</v>
      </c>
      <c r="J16" s="51">
        <f t="shared" si="1"/>
        <v>623825.37999999989</v>
      </c>
      <c r="K16" s="38">
        <v>0</v>
      </c>
      <c r="L16" s="40">
        <v>0</v>
      </c>
      <c r="M16" s="40">
        <v>0</v>
      </c>
      <c r="N16" s="3">
        <v>0</v>
      </c>
      <c r="O16" s="58">
        <f t="shared" si="4"/>
        <v>623825.37999999989</v>
      </c>
      <c r="P16" s="47">
        <f t="shared" si="2"/>
        <v>0</v>
      </c>
      <c r="Q16" s="48">
        <f t="shared" si="3"/>
        <v>0</v>
      </c>
    </row>
    <row r="17" spans="1:17" x14ac:dyDescent="0.2">
      <c r="B17" s="53"/>
      <c r="C17" s="49"/>
      <c r="D17" s="50"/>
      <c r="E17" s="54" t="s">
        <v>36</v>
      </c>
      <c r="F17" s="40" t="s">
        <v>37</v>
      </c>
      <c r="G17" s="55">
        <v>2113</v>
      </c>
      <c r="H17" s="56">
        <v>222379.06</v>
      </c>
      <c r="I17" s="57">
        <v>305288.05</v>
      </c>
      <c r="J17" s="51">
        <f t="shared" si="1"/>
        <v>527667.11</v>
      </c>
      <c r="K17" s="59">
        <v>0</v>
      </c>
      <c r="L17" s="40">
        <v>0</v>
      </c>
      <c r="M17" s="40">
        <v>0</v>
      </c>
      <c r="N17" s="3">
        <v>0</v>
      </c>
      <c r="O17" s="58">
        <f t="shared" si="4"/>
        <v>527667.11</v>
      </c>
      <c r="P17" s="47">
        <f t="shared" si="2"/>
        <v>0</v>
      </c>
      <c r="Q17" s="48">
        <f t="shared" si="3"/>
        <v>0</v>
      </c>
    </row>
    <row r="18" spans="1:17" x14ac:dyDescent="0.2">
      <c r="B18" s="53"/>
      <c r="C18" s="49"/>
      <c r="D18" s="50"/>
      <c r="E18" s="54" t="s">
        <v>38</v>
      </c>
      <c r="F18" s="40" t="s">
        <v>39</v>
      </c>
      <c r="G18" s="55">
        <v>2114</v>
      </c>
      <c r="H18" s="56">
        <v>484734.63</v>
      </c>
      <c r="I18" s="57">
        <v>792942.93</v>
      </c>
      <c r="J18" s="51">
        <f t="shared" si="1"/>
        <v>1277677.56</v>
      </c>
      <c r="K18" s="59">
        <v>0</v>
      </c>
      <c r="L18" s="40">
        <v>0</v>
      </c>
      <c r="M18" s="56">
        <v>168138.1</v>
      </c>
      <c r="N18" s="57">
        <v>168138.1</v>
      </c>
      <c r="O18" s="58">
        <f t="shared" si="4"/>
        <v>1277677.56</v>
      </c>
      <c r="P18" s="47">
        <f t="shared" si="2"/>
        <v>0</v>
      </c>
      <c r="Q18" s="48">
        <f t="shared" si="3"/>
        <v>0</v>
      </c>
    </row>
    <row r="19" spans="1:17" x14ac:dyDescent="0.2">
      <c r="B19" s="53"/>
      <c r="C19" s="49"/>
      <c r="D19" s="50"/>
      <c r="E19" s="54" t="s">
        <v>40</v>
      </c>
      <c r="F19" s="40" t="s">
        <v>41</v>
      </c>
      <c r="G19" s="55">
        <v>2116</v>
      </c>
      <c r="H19" s="56">
        <v>353086.6</v>
      </c>
      <c r="I19" s="57">
        <v>1166803.8400000001</v>
      </c>
      <c r="J19" s="51">
        <f t="shared" si="1"/>
        <v>1519890.44</v>
      </c>
      <c r="K19" s="59">
        <v>0</v>
      </c>
      <c r="L19" s="56">
        <v>0</v>
      </c>
      <c r="M19" s="56">
        <v>342211.04</v>
      </c>
      <c r="N19" s="57">
        <v>342211.04</v>
      </c>
      <c r="O19" s="58">
        <f t="shared" si="4"/>
        <v>1519890.44</v>
      </c>
      <c r="P19" s="47">
        <f t="shared" si="2"/>
        <v>0</v>
      </c>
      <c r="Q19" s="48">
        <f t="shared" si="3"/>
        <v>0</v>
      </c>
    </row>
    <row r="20" spans="1:17" x14ac:dyDescent="0.2">
      <c r="B20" s="53"/>
      <c r="C20" s="49"/>
      <c r="D20" s="50"/>
      <c r="E20" s="54" t="s">
        <v>42</v>
      </c>
      <c r="F20" s="40" t="s">
        <v>43</v>
      </c>
      <c r="G20" s="55">
        <v>2117</v>
      </c>
      <c r="H20" s="56">
        <v>121831.13</v>
      </c>
      <c r="I20" s="57">
        <v>28508.85</v>
      </c>
      <c r="J20" s="51">
        <f t="shared" si="1"/>
        <v>150339.98000000001</v>
      </c>
      <c r="K20" s="59">
        <v>0</v>
      </c>
      <c r="L20" s="40">
        <v>0</v>
      </c>
      <c r="M20" s="56">
        <v>29950.93</v>
      </c>
      <c r="N20" s="57">
        <v>29950.93</v>
      </c>
      <c r="O20" s="58">
        <f t="shared" si="4"/>
        <v>150339.98000000001</v>
      </c>
      <c r="P20" s="47">
        <f t="shared" si="2"/>
        <v>0</v>
      </c>
      <c r="Q20" s="48">
        <f t="shared" si="3"/>
        <v>0</v>
      </c>
    </row>
    <row r="21" spans="1:17" x14ac:dyDescent="0.2">
      <c r="B21" s="53"/>
      <c r="C21" s="49"/>
      <c r="D21" s="50"/>
      <c r="E21" s="37" t="s">
        <v>44</v>
      </c>
      <c r="F21" s="3" t="s">
        <v>45</v>
      </c>
      <c r="G21" s="38">
        <v>1470</v>
      </c>
      <c r="H21" s="40">
        <v>0</v>
      </c>
      <c r="I21" s="57">
        <v>48009360.619999997</v>
      </c>
      <c r="J21" s="51">
        <f t="shared" si="1"/>
        <v>48009360.619999997</v>
      </c>
      <c r="K21" s="59">
        <v>0</v>
      </c>
      <c r="L21" s="40">
        <v>0</v>
      </c>
      <c r="M21" s="60">
        <v>0</v>
      </c>
      <c r="N21" s="60">
        <v>0</v>
      </c>
      <c r="O21" s="58">
        <f t="shared" si="4"/>
        <v>48009360.619999997</v>
      </c>
      <c r="P21" s="47">
        <v>0</v>
      </c>
      <c r="Q21" s="48">
        <f t="shared" si="3"/>
        <v>0</v>
      </c>
    </row>
    <row r="22" spans="1:17" x14ac:dyDescent="0.2">
      <c r="B22" s="41"/>
      <c r="C22" s="49"/>
      <c r="D22" s="50"/>
      <c r="E22" s="37"/>
      <c r="F22" s="37"/>
      <c r="G22" s="38"/>
      <c r="H22" s="59"/>
      <c r="I22" s="38"/>
      <c r="J22" s="38"/>
      <c r="K22" s="59"/>
      <c r="L22" s="38"/>
      <c r="M22" s="37"/>
      <c r="N22" s="38"/>
      <c r="O22" s="61"/>
      <c r="P22" s="47"/>
      <c r="Q22" s="48"/>
    </row>
    <row r="23" spans="1:17" x14ac:dyDescent="0.2">
      <c r="B23" s="41"/>
      <c r="C23" s="42"/>
      <c r="D23" s="43"/>
      <c r="E23" s="44"/>
      <c r="F23" s="44"/>
      <c r="G23" s="44"/>
      <c r="H23" s="62"/>
      <c r="I23" s="44"/>
      <c r="J23" s="44"/>
      <c r="K23" s="44"/>
      <c r="L23" s="62"/>
      <c r="M23" s="44"/>
      <c r="N23" s="62"/>
      <c r="O23" s="63"/>
      <c r="P23" s="47"/>
      <c r="Q23" s="48"/>
    </row>
    <row r="24" spans="1:17" ht="15.75" customHeight="1" x14ac:dyDescent="0.2">
      <c r="B24" s="34"/>
      <c r="C24" s="35"/>
      <c r="D24" s="36"/>
      <c r="E24" s="37"/>
      <c r="F24" s="37"/>
      <c r="G24" s="38"/>
      <c r="H24" s="38"/>
      <c r="I24" s="38"/>
      <c r="J24" s="38"/>
      <c r="K24" s="38"/>
      <c r="L24" s="38"/>
      <c r="M24" s="37"/>
      <c r="N24" s="38"/>
      <c r="O24" s="61"/>
      <c r="P24" s="47"/>
      <c r="Q24" s="48"/>
    </row>
    <row r="25" spans="1:17" x14ac:dyDescent="0.2">
      <c r="B25" s="64"/>
      <c r="C25" s="65"/>
      <c r="D25" s="66"/>
      <c r="E25" s="67"/>
      <c r="F25" s="67"/>
      <c r="G25" s="68"/>
      <c r="H25" s="68"/>
      <c r="I25" s="68"/>
      <c r="J25" s="68"/>
      <c r="K25" s="68"/>
      <c r="L25" s="68"/>
      <c r="M25" s="68"/>
      <c r="N25" s="68"/>
      <c r="O25" s="69"/>
      <c r="P25" s="47"/>
      <c r="Q25" s="48"/>
    </row>
    <row r="26" spans="1:17" s="78" customFormat="1" x14ac:dyDescent="0.2">
      <c r="A26" s="70"/>
      <c r="B26" s="71"/>
      <c r="C26" s="72" t="s">
        <v>46</v>
      </c>
      <c r="D26" s="73"/>
      <c r="E26" s="74">
        <v>0</v>
      </c>
      <c r="F26" s="74">
        <v>0</v>
      </c>
      <c r="G26" s="74">
        <v>0</v>
      </c>
      <c r="H26" s="75">
        <f>SUM(H13:H21)</f>
        <v>13595096.290000001</v>
      </c>
      <c r="I26" s="75">
        <f t="shared" ref="I26:O26" si="5">SUM(I13:I21)</f>
        <v>62832051.179999992</v>
      </c>
      <c r="J26" s="75">
        <f t="shared" si="5"/>
        <v>76427147.469999999</v>
      </c>
      <c r="K26" s="75">
        <f t="shared" si="5"/>
        <v>49063.62</v>
      </c>
      <c r="L26" s="75">
        <f t="shared" si="5"/>
        <v>293514.61</v>
      </c>
      <c r="M26" s="75">
        <f t="shared" si="5"/>
        <v>6470758.5299999993</v>
      </c>
      <c r="N26" s="75">
        <f t="shared" si="5"/>
        <v>6128180.2999999989</v>
      </c>
      <c r="O26" s="75">
        <f t="shared" si="5"/>
        <v>76133632.859999999</v>
      </c>
      <c r="P26" s="76"/>
      <c r="Q26" s="77"/>
    </row>
    <row r="27" spans="1:17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">
      <c r="B28" s="79" t="s">
        <v>47</v>
      </c>
      <c r="G28" s="2"/>
      <c r="H28" s="2"/>
      <c r="I28" s="2"/>
      <c r="J28" s="2"/>
      <c r="K28" s="2"/>
      <c r="L28" s="2"/>
      <c r="M28" s="2"/>
      <c r="N28" s="2"/>
      <c r="O28" s="2"/>
    </row>
    <row r="31" spans="1:17" x14ac:dyDescent="0.2"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81"/>
      <c r="N31" s="81"/>
      <c r="O31" s="80"/>
      <c r="P31" s="82"/>
    </row>
    <row r="32" spans="1:17" ht="12.75" customHeight="1" x14ac:dyDescent="0.2">
      <c r="C32" s="80"/>
      <c r="D32" s="83"/>
      <c r="E32" s="84"/>
      <c r="F32" s="84"/>
      <c r="G32" s="83"/>
      <c r="H32" s="82"/>
      <c r="I32" s="82"/>
      <c r="J32" s="82"/>
      <c r="K32" s="82"/>
      <c r="L32" s="82"/>
      <c r="M32" s="85"/>
      <c r="N32" s="82"/>
      <c r="O32" s="82"/>
      <c r="P32" s="82"/>
    </row>
    <row r="33" spans="3:16" ht="12.75" customHeight="1" x14ac:dyDescent="0.2">
      <c r="C33" s="80"/>
      <c r="D33" s="86"/>
      <c r="E33" s="86"/>
      <c r="F33" s="86"/>
      <c r="G33" s="83"/>
      <c r="H33" s="80"/>
      <c r="I33" s="82"/>
      <c r="J33" s="82"/>
      <c r="K33" s="82"/>
      <c r="L33" s="82"/>
      <c r="M33" s="85"/>
      <c r="N33" s="82"/>
      <c r="O33" s="82"/>
      <c r="P33" s="82"/>
    </row>
    <row r="34" spans="3:16" x14ac:dyDescent="0.2"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2"/>
    </row>
    <row r="35" spans="3:16" x14ac:dyDescent="0.2"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2"/>
    </row>
    <row r="36" spans="3:16" x14ac:dyDescent="0.2"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2"/>
    </row>
  </sheetData>
  <mergeCells count="17">
    <mergeCell ref="C26:D26"/>
    <mergeCell ref="P26:Q26"/>
    <mergeCell ref="D33:F33"/>
    <mergeCell ref="P7:Q7"/>
    <mergeCell ref="B10:D10"/>
    <mergeCell ref="C11:D11"/>
    <mergeCell ref="C14:D14"/>
    <mergeCell ref="C23:D23"/>
    <mergeCell ref="B24:D24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7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2018-04-19T20:49:06Z</dcterms:created>
  <dcterms:modified xsi:type="dcterms:W3CDTF">2018-04-19T20:49:14Z</dcterms:modified>
</cp:coreProperties>
</file>